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RESPALDO LIZBETH 2306_2021\C\Documents\COORDINACION PPTO\10.-PRESUPUESTACION 2022\PPE 2022 CEDULAS LIZ\"/>
    </mc:Choice>
  </mc:AlternateContent>
  <xr:revisionPtr revIDLastSave="0" documentId="13_ncr:1_{26D66E34-FC6D-453B-BBE5-71337718404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NEXO 29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D7" i="1" l="1"/>
  <c r="B7" i="1"/>
  <c r="F8" i="1" l="1"/>
  <c r="F13" i="1"/>
  <c r="F12" i="1"/>
  <c r="F15" i="1"/>
  <c r="F20" i="1"/>
  <c r="H19" i="1"/>
  <c r="G19" i="1"/>
  <c r="E19" i="1"/>
  <c r="D19" i="1"/>
  <c r="C19" i="1"/>
  <c r="B19" i="1"/>
  <c r="F19" i="1" s="1"/>
  <c r="F18" i="1"/>
  <c r="H17" i="1"/>
  <c r="G17" i="1"/>
  <c r="E17" i="1"/>
  <c r="D17" i="1"/>
  <c r="C17" i="1"/>
  <c r="B17" i="1"/>
  <c r="H14" i="1"/>
  <c r="G14" i="1"/>
  <c r="E14" i="1"/>
  <c r="D14" i="1"/>
  <c r="C14" i="1"/>
  <c r="B14" i="1"/>
  <c r="F14" i="1" s="1"/>
  <c r="H11" i="1"/>
  <c r="G11" i="1"/>
  <c r="E11" i="1"/>
  <c r="D11" i="1"/>
  <c r="D6" i="1" s="1"/>
  <c r="D16" i="1" s="1"/>
  <c r="C11" i="1"/>
  <c r="B11" i="1"/>
  <c r="H7" i="1"/>
  <c r="E7" i="1"/>
  <c r="C7" i="1"/>
  <c r="C6" i="1"/>
  <c r="C16" i="1"/>
  <c r="F17" i="1"/>
  <c r="H6" i="1"/>
  <c r="H16" i="1" s="1"/>
  <c r="E6" i="1"/>
  <c r="E16" i="1" s="1"/>
  <c r="F11" i="1" l="1"/>
  <c r="G6" i="1"/>
  <c r="G16" i="1" s="1"/>
  <c r="F7" i="1"/>
  <c r="B6" i="1"/>
  <c r="F6" i="1" s="1"/>
  <c r="B16" i="1" l="1"/>
  <c r="F16" i="1" s="1"/>
</calcChain>
</file>

<file path=xl/sharedStrings.xml><?xml version="1.0" encoding="utf-8"?>
<sst xmlns="http://schemas.openxmlformats.org/spreadsheetml/2006/main" count="43" uniqueCount="41">
  <si>
    <t>ANEXO I-29 INFORME ANALITICO DE LA DEUDA PUBLICA Y OTROS PASIVOS</t>
  </si>
  <si>
    <t>Denominación de la Deuda Pública y Otros Pasivos ( c)</t>
  </si>
  <si>
    <t>Disposiciones del Periodo ( e)</t>
  </si>
  <si>
    <t>Amortizaciones del Periodo (f)</t>
  </si>
  <si>
    <t>Revaluaciones, Reclasificaciones y Otros Ajustes (g)</t>
  </si>
  <si>
    <t>Saldo Final del Periodo (h) h=d+e-f+g</t>
  </si>
  <si>
    <t>Pago de Intereses del Periodo (i)</t>
  </si>
  <si>
    <t>Pago de Comisiones y demás costos asociados durante el Periodo (j)</t>
  </si>
  <si>
    <t>1.- Deuda Pública (1=A+B)</t>
  </si>
  <si>
    <t xml:space="preserve">   A. Corto Plazo</t>
  </si>
  <si>
    <t xml:space="preserve">   B. Largo Plazo </t>
  </si>
  <si>
    <t xml:space="preserve">     Banamex</t>
  </si>
  <si>
    <t xml:space="preserve">     Banobras</t>
  </si>
  <si>
    <t>2.- Otros Pasivos</t>
  </si>
  <si>
    <t xml:space="preserve">     Convenio Fovissste</t>
  </si>
  <si>
    <t>3.- Total de la Deuda Pública y Otros Pasivos (3=1+2)</t>
  </si>
  <si>
    <r>
      <t xml:space="preserve">4.- Deuda Contingente </t>
    </r>
    <r>
      <rPr>
        <b/>
        <vertAlign val="superscript"/>
        <sz val="11"/>
        <color theme="1"/>
        <rFont val="Calibri"/>
        <family val="2"/>
        <scheme val="minor"/>
      </rPr>
      <t>1/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</si>
  <si>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   A. Deuda Contingente</t>
    </r>
    <r>
      <rPr>
        <vertAlign val="superscript"/>
        <sz val="11"/>
        <color theme="1"/>
        <rFont val="Calibri"/>
        <family val="2"/>
        <scheme val="minor"/>
      </rPr>
      <t xml:space="preserve"> 1/</t>
    </r>
  </si>
  <si>
    <r>
      <t xml:space="preserve">5.-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2/</t>
    </r>
    <r>
      <rPr>
        <b/>
        <sz val="11"/>
        <color theme="1"/>
        <rFont val="Calibri"/>
        <family val="2"/>
        <scheme val="minor"/>
      </rPr>
      <t xml:space="preserve"> (Informativo)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</si>
  <si>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</si>
  <si>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</si>
  <si>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</si>
  <si>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</si>
  <si>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</si>
  <si>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</si>
  <si>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6.- Obligaciones a Corto Plazo (Informativo)</t>
  </si>
  <si>
    <t xml:space="preserve">   Bono Cupón Cero (Disposiciones 17)</t>
  </si>
  <si>
    <t xml:space="preserve">     Santander</t>
  </si>
  <si>
    <t>Del 31 de diciembre de 2020 al 30 de junio de 2021</t>
  </si>
  <si>
    <t xml:space="preserve">     BBVA Bancomer</t>
  </si>
  <si>
    <t xml:space="preserve">     Banorte</t>
  </si>
  <si>
    <t>Saldo al 31 de diciembre de 2020 (d)</t>
  </si>
  <si>
    <t xml:space="preserve">   BBVA Bancomer</t>
  </si>
  <si>
    <t xml:space="preserve">   Banorte</t>
  </si>
  <si>
    <t xml:space="preserve">   Santander</t>
  </si>
  <si>
    <t xml:space="preserve">7 meses </t>
  </si>
  <si>
    <t>TIIE+1.12</t>
  </si>
  <si>
    <t>TIIE+1.60</t>
  </si>
  <si>
    <t>TIIE+1.61</t>
  </si>
  <si>
    <t>1/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municipales.</t>
  </si>
  <si>
    <t>2/ El valor del Bono Cupón Cero que respalda el pago de los créditos asociados al mismo (Activo) equivale al 30 de junio de 2021 a $369,674,719.33 pesos.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</si>
</sst>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5" formatCode="#,##0_ ;\-#,##0\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2" borderId="1" xfId="0" applyFont="1" applyFill="1" applyBorder="1"/>
    <xf numFmtId="0" fontId="0" fillId="2" borderId="1" xfId="0" applyFill="1" applyBorder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/>
    <xf numFmtId="0" fontId="4" fillId="2" borderId="1" xfId="0" applyFont="1" applyFill="1" applyBorder="1" applyAlignment="1">
      <alignment wrapText="1"/>
    </xf>
    <xf numFmtId="0" fontId="0" fillId="0" borderId="1" xfId="0" applyBorder="1"/>
    <xf numFmtId="0" fontId="0" fillId="0" borderId="1" xfId="0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165" fontId="4" fillId="0" borderId="1" xfId="0" applyNumberFormat="1" applyFont="1" applyBorder="1"/>
    <xf numFmtId="165" fontId="4" fillId="0" borderId="1" xfId="0" applyNumberFormat="1" applyFont="1" applyFill="1" applyBorder="1"/>
    <xf numFmtId="165" fontId="0" fillId="0" borderId="1" xfId="1" applyNumberFormat="1" applyFont="1" applyFill="1" applyBorder="1"/>
    <xf numFmtId="165" fontId="0" fillId="0" borderId="1" xfId="0" applyNumberFormat="1" applyFill="1" applyBorder="1"/>
    <xf numFmtId="165" fontId="4" fillId="2" borderId="1" xfId="0" applyNumberFormat="1" applyFont="1" applyFill="1" applyBorder="1"/>
    <xf numFmtId="165" fontId="0" fillId="2" borderId="1" xfId="1" applyNumberFormat="1" applyFont="1" applyFill="1" applyBorder="1"/>
    <xf numFmtId="165" fontId="5" fillId="2" borderId="1" xfId="1" applyNumberFormat="1" applyFont="1" applyFill="1" applyBorder="1"/>
    <xf numFmtId="165" fontId="0" fillId="2" borderId="1" xfId="0" applyNumberFormat="1" applyFill="1" applyBorder="1"/>
    <xf numFmtId="41" fontId="0" fillId="0" borderId="1" xfId="1" applyNumberFormat="1" applyFont="1" applyFill="1" applyBorder="1"/>
    <xf numFmtId="0" fontId="0" fillId="0" borderId="0" xfId="0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justify" vertical="center" wrapText="1"/>
    </xf>
    <xf numFmtId="0" fontId="0" fillId="0" borderId="0" xfId="0" applyFill="1" applyBorder="1" applyAlignment="1">
      <alignment horizontal="justify" vertical="justify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0" fillId="0" borderId="1" xfId="0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topLeftCell="A13" workbookViewId="0">
      <selection activeCell="A23" sqref="A23:XFD23"/>
    </sheetView>
  </sheetViews>
  <sheetFormatPr baseColWidth="10" defaultColWidth="11.44140625" defaultRowHeight="13.2" x14ac:dyDescent="0.25"/>
  <cols>
    <col min="1" max="1" width="37.44140625" style="1" customWidth="1"/>
    <col min="2" max="8" width="15.5546875" style="1" customWidth="1"/>
    <col min="9" max="16384" width="11.44140625" style="1"/>
  </cols>
  <sheetData>
    <row r="1" spans="1:8" ht="13.8" x14ac:dyDescent="0.25">
      <c r="A1" s="24" t="s">
        <v>0</v>
      </c>
      <c r="B1" s="24"/>
      <c r="C1" s="24"/>
      <c r="D1" s="24"/>
      <c r="E1" s="24"/>
      <c r="F1" s="24"/>
      <c r="G1" s="24"/>
      <c r="H1" s="24"/>
    </row>
    <row r="2" spans="1:8" ht="14.4" x14ac:dyDescent="0.3">
      <c r="A2" s="25"/>
      <c r="B2" s="25"/>
      <c r="C2" s="25"/>
      <c r="D2" s="25"/>
      <c r="E2" s="25"/>
      <c r="F2" s="25"/>
      <c r="G2" s="25"/>
      <c r="H2" s="25"/>
    </row>
    <row r="3" spans="1:8" ht="14.4" x14ac:dyDescent="0.3">
      <c r="A3" s="26" t="s">
        <v>28</v>
      </c>
      <c r="B3" s="26"/>
      <c r="C3" s="26"/>
      <c r="D3" s="26"/>
      <c r="E3" s="26"/>
      <c r="F3" s="26"/>
      <c r="G3" s="26"/>
      <c r="H3" s="26"/>
    </row>
    <row r="4" spans="1:8" ht="14.4" x14ac:dyDescent="0.3">
      <c r="A4" s="25"/>
      <c r="B4" s="25"/>
      <c r="C4" s="25"/>
      <c r="D4" s="25"/>
      <c r="E4" s="25"/>
      <c r="F4" s="25"/>
      <c r="G4" s="25"/>
      <c r="H4" s="25"/>
    </row>
    <row r="5" spans="1:8" s="2" customFormat="1" ht="86.4" x14ac:dyDescent="0.25">
      <c r="A5" s="3" t="s">
        <v>1</v>
      </c>
      <c r="B5" s="3" t="s">
        <v>31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</row>
    <row r="6" spans="1:8" ht="14.4" x14ac:dyDescent="0.3">
      <c r="A6" s="4" t="s">
        <v>8</v>
      </c>
      <c r="B6" s="14">
        <f>B7+B11</f>
        <v>2042223197</v>
      </c>
      <c r="C6" s="14">
        <f>C7+C11</f>
        <v>0</v>
      </c>
      <c r="D6" s="14">
        <f>D7+D11</f>
        <v>623589808</v>
      </c>
      <c r="E6" s="14">
        <f>E7+E11</f>
        <v>0</v>
      </c>
      <c r="F6" s="14">
        <f>B6+C6-D6+E6</f>
        <v>1418633389</v>
      </c>
      <c r="G6" s="14">
        <f>G7+G11</f>
        <v>46063656</v>
      </c>
      <c r="H6" s="14">
        <f>H7+H11</f>
        <v>0</v>
      </c>
    </row>
    <row r="7" spans="1:8" ht="14.4" x14ac:dyDescent="0.3">
      <c r="A7" s="8" t="s">
        <v>9</v>
      </c>
      <c r="B7" s="15">
        <f>SUM(B8:B10)</f>
        <v>600000000</v>
      </c>
      <c r="C7" s="15">
        <f>SUM(C8:C8)</f>
        <v>0</v>
      </c>
      <c r="D7" s="15">
        <f>SUM(D8:D10)</f>
        <v>600000000</v>
      </c>
      <c r="E7" s="15">
        <f>SUM(E8:E8)</f>
        <v>0</v>
      </c>
      <c r="F7" s="15">
        <f>B7+C7-D7+E7</f>
        <v>0</v>
      </c>
      <c r="G7" s="15">
        <f>SUM(G8:G10)</f>
        <v>9328708</v>
      </c>
      <c r="H7" s="15">
        <f>SUM(H8:H8)</f>
        <v>0</v>
      </c>
    </row>
    <row r="8" spans="1:8" ht="14.4" x14ac:dyDescent="0.3">
      <c r="A8" s="9" t="s">
        <v>29</v>
      </c>
      <c r="B8" s="16">
        <v>300000000</v>
      </c>
      <c r="C8" s="16">
        <v>0</v>
      </c>
      <c r="D8" s="16">
        <v>300000000</v>
      </c>
      <c r="E8" s="16">
        <v>0</v>
      </c>
      <c r="F8" s="17">
        <f>B8+C8-D8+E8</f>
        <v>0</v>
      </c>
      <c r="G8" s="16">
        <v>4242493</v>
      </c>
      <c r="H8" s="16">
        <v>0</v>
      </c>
    </row>
    <row r="9" spans="1:8" ht="14.4" x14ac:dyDescent="0.3">
      <c r="A9" s="9" t="s">
        <v>30</v>
      </c>
      <c r="B9" s="16">
        <v>200000000</v>
      </c>
      <c r="C9" s="16"/>
      <c r="D9" s="16">
        <v>200000000</v>
      </c>
      <c r="E9" s="16"/>
      <c r="F9" s="17"/>
      <c r="G9" s="16">
        <v>4073040</v>
      </c>
      <c r="H9" s="16"/>
    </row>
    <row r="10" spans="1:8" ht="14.4" x14ac:dyDescent="0.3">
      <c r="A10" s="9" t="s">
        <v>27</v>
      </c>
      <c r="B10" s="16">
        <v>100000000</v>
      </c>
      <c r="C10" s="16"/>
      <c r="D10" s="16">
        <v>100000000</v>
      </c>
      <c r="E10" s="16"/>
      <c r="F10" s="17"/>
      <c r="G10" s="16">
        <v>1013175</v>
      </c>
      <c r="H10" s="16"/>
    </row>
    <row r="11" spans="1:8" ht="14.4" x14ac:dyDescent="0.3">
      <c r="A11" s="5" t="s">
        <v>10</v>
      </c>
      <c r="B11" s="18">
        <f>SUM(B12:B13)</f>
        <v>1442223197</v>
      </c>
      <c r="C11" s="18">
        <f>SUM(C12:C13)</f>
        <v>0</v>
      </c>
      <c r="D11" s="18">
        <f>SUM(D12:D13)</f>
        <v>23589808</v>
      </c>
      <c r="E11" s="18">
        <f>SUM(E12:E13)</f>
        <v>0</v>
      </c>
      <c r="F11" s="18">
        <f>B11+C11-D11+E11</f>
        <v>1418633389</v>
      </c>
      <c r="G11" s="18">
        <f>SUM(G12:G13)</f>
        <v>36734948</v>
      </c>
      <c r="H11" s="14">
        <f>SUM(H12:H13)</f>
        <v>0</v>
      </c>
    </row>
    <row r="12" spans="1:8" ht="14.4" x14ac:dyDescent="0.3">
      <c r="A12" s="6" t="s">
        <v>11</v>
      </c>
      <c r="B12" s="19">
        <v>772677894</v>
      </c>
      <c r="C12" s="19">
        <v>0</v>
      </c>
      <c r="D12" s="20">
        <v>18267604</v>
      </c>
      <c r="E12" s="19">
        <v>0</v>
      </c>
      <c r="F12" s="21">
        <f t="shared" ref="F12:F13" si="0">B12+C12-D12+E12</f>
        <v>754410290</v>
      </c>
      <c r="G12" s="21">
        <v>19060792</v>
      </c>
      <c r="H12" s="19">
        <v>0</v>
      </c>
    </row>
    <row r="13" spans="1:8" ht="14.4" x14ac:dyDescent="0.3">
      <c r="A13" s="6" t="s">
        <v>12</v>
      </c>
      <c r="B13" s="19">
        <v>669545303</v>
      </c>
      <c r="C13" s="19">
        <v>0</v>
      </c>
      <c r="D13" s="19">
        <v>5322204</v>
      </c>
      <c r="E13" s="19">
        <v>0</v>
      </c>
      <c r="F13" s="21">
        <f t="shared" si="0"/>
        <v>664223099</v>
      </c>
      <c r="G13" s="21">
        <v>17674156</v>
      </c>
      <c r="H13" s="19">
        <v>0</v>
      </c>
    </row>
    <row r="14" spans="1:8" ht="14.4" x14ac:dyDescent="0.3">
      <c r="A14" s="5" t="s">
        <v>13</v>
      </c>
      <c r="B14" s="18">
        <f>B15</f>
        <v>3779207.85</v>
      </c>
      <c r="C14" s="18">
        <f>C15</f>
        <v>0</v>
      </c>
      <c r="D14" s="18">
        <f>D15</f>
        <v>0</v>
      </c>
      <c r="E14" s="18">
        <f>E15</f>
        <v>0</v>
      </c>
      <c r="F14" s="18">
        <f>B14+C14-D14+E14</f>
        <v>3779207.85</v>
      </c>
      <c r="G14" s="18">
        <f>G15</f>
        <v>0</v>
      </c>
      <c r="H14" s="14">
        <f>H15</f>
        <v>0</v>
      </c>
    </row>
    <row r="15" spans="1:8" ht="14.4" x14ac:dyDescent="0.3">
      <c r="A15" s="6" t="s">
        <v>14</v>
      </c>
      <c r="B15" s="19">
        <v>3779207.85</v>
      </c>
      <c r="C15" s="19">
        <v>0</v>
      </c>
      <c r="D15" s="19">
        <v>0</v>
      </c>
      <c r="E15" s="19">
        <v>0</v>
      </c>
      <c r="F15" s="21">
        <f>B15+C15-D15+E15</f>
        <v>3779207.85</v>
      </c>
      <c r="G15" s="19">
        <v>0</v>
      </c>
      <c r="H15" s="19">
        <v>0</v>
      </c>
    </row>
    <row r="16" spans="1:8" s="2" customFormat="1" ht="28.8" x14ac:dyDescent="0.3">
      <c r="A16" s="7" t="s">
        <v>15</v>
      </c>
      <c r="B16" s="15">
        <f>B6+B14</f>
        <v>2046002404.8499999</v>
      </c>
      <c r="C16" s="15">
        <f>C6+C14</f>
        <v>0</v>
      </c>
      <c r="D16" s="15">
        <f>D6+D14</f>
        <v>623589808</v>
      </c>
      <c r="E16" s="15">
        <f>E6+E14</f>
        <v>0</v>
      </c>
      <c r="F16" s="15">
        <f>B16+C16-D16+E16</f>
        <v>1422412596.8499999</v>
      </c>
      <c r="G16" s="15">
        <f>G6+G14</f>
        <v>46063656</v>
      </c>
      <c r="H16" s="15">
        <f>H6+H14</f>
        <v>0</v>
      </c>
    </row>
    <row r="17" spans="1:11" s="2" customFormat="1" ht="16.2" x14ac:dyDescent="0.3">
      <c r="A17" s="8" t="s">
        <v>16</v>
      </c>
      <c r="B17" s="15">
        <f>B18</f>
        <v>0</v>
      </c>
      <c r="C17" s="15">
        <f t="shared" ref="C17:H17" si="1">C18</f>
        <v>0</v>
      </c>
      <c r="D17" s="15">
        <f t="shared" si="1"/>
        <v>0</v>
      </c>
      <c r="E17" s="15">
        <f t="shared" si="1"/>
        <v>0</v>
      </c>
      <c r="F17" s="15">
        <f t="shared" ref="F17:F18" si="2">B17+C17-D17+E17</f>
        <v>0</v>
      </c>
      <c r="G17" s="15">
        <f t="shared" si="1"/>
        <v>0</v>
      </c>
      <c r="H17" s="15">
        <f t="shared" si="1"/>
        <v>0</v>
      </c>
    </row>
    <row r="18" spans="1:11" s="2" customFormat="1" ht="16.2" x14ac:dyDescent="0.3">
      <c r="A18" s="9" t="s">
        <v>17</v>
      </c>
      <c r="B18" s="16">
        <v>0</v>
      </c>
      <c r="C18" s="16">
        <v>0</v>
      </c>
      <c r="D18" s="16">
        <v>0</v>
      </c>
      <c r="E18" s="16">
        <v>0</v>
      </c>
      <c r="F18" s="17">
        <f t="shared" si="2"/>
        <v>0</v>
      </c>
      <c r="G18" s="16">
        <v>0</v>
      </c>
      <c r="H18" s="16">
        <v>0</v>
      </c>
    </row>
    <row r="19" spans="1:11" ht="30.6" x14ac:dyDescent="0.3">
      <c r="A19" s="10" t="s">
        <v>18</v>
      </c>
      <c r="B19" s="18">
        <f>B20</f>
        <v>661736630</v>
      </c>
      <c r="C19" s="18">
        <f>C20</f>
        <v>0</v>
      </c>
      <c r="D19" s="18">
        <f t="shared" ref="D19:H19" si="3">D20</f>
        <v>0</v>
      </c>
      <c r="E19" s="18">
        <f t="shared" si="3"/>
        <v>0</v>
      </c>
      <c r="F19" s="18">
        <f>B19+C19-D19+E19</f>
        <v>661736630</v>
      </c>
      <c r="G19" s="18">
        <f t="shared" si="3"/>
        <v>28199967.09</v>
      </c>
      <c r="H19" s="14">
        <f t="shared" si="3"/>
        <v>0</v>
      </c>
    </row>
    <row r="20" spans="1:11" ht="14.4" x14ac:dyDescent="0.3">
      <c r="A20" s="6" t="s">
        <v>26</v>
      </c>
      <c r="B20" s="19">
        <v>661736630</v>
      </c>
      <c r="C20" s="19">
        <v>0</v>
      </c>
      <c r="D20" s="19">
        <v>0</v>
      </c>
      <c r="E20" s="19">
        <v>0</v>
      </c>
      <c r="F20" s="21">
        <f>B20+C20-D20+E20</f>
        <v>661736630</v>
      </c>
      <c r="G20" s="19">
        <v>28199967.09</v>
      </c>
      <c r="H20" s="19">
        <v>0</v>
      </c>
    </row>
    <row r="21" spans="1:11" ht="34.200000000000003" customHeight="1" x14ac:dyDescent="0.25">
      <c r="A21" s="27" t="s">
        <v>39</v>
      </c>
      <c r="B21" s="27"/>
      <c r="C21" s="27"/>
      <c r="D21" s="27"/>
      <c r="E21" s="27"/>
      <c r="F21" s="27"/>
      <c r="G21" s="27"/>
      <c r="H21" s="27"/>
    </row>
    <row r="22" spans="1:11" ht="21" customHeight="1" x14ac:dyDescent="0.25">
      <c r="A22" s="27" t="s">
        <v>40</v>
      </c>
      <c r="B22" s="27"/>
      <c r="C22" s="27"/>
      <c r="D22" s="27"/>
      <c r="E22" s="27"/>
      <c r="F22" s="27"/>
      <c r="G22" s="27"/>
      <c r="H22" s="27"/>
    </row>
    <row r="23" spans="1:11" ht="12.6" customHeight="1" x14ac:dyDescent="0.25">
      <c r="A23" s="23"/>
      <c r="B23" s="23"/>
      <c r="C23" s="23"/>
      <c r="D23" s="23"/>
      <c r="E23" s="23"/>
      <c r="F23" s="23"/>
      <c r="G23" s="23"/>
      <c r="H23" s="23"/>
    </row>
    <row r="24" spans="1:11" s="2" customFormat="1" ht="43.2" x14ac:dyDescent="0.25">
      <c r="A24" s="29" t="s">
        <v>19</v>
      </c>
      <c r="B24" s="29"/>
      <c r="C24" s="29"/>
      <c r="D24" s="3" t="s">
        <v>20</v>
      </c>
      <c r="E24" s="3" t="s">
        <v>21</v>
      </c>
      <c r="F24" s="3" t="s">
        <v>22</v>
      </c>
      <c r="G24" s="3" t="s">
        <v>23</v>
      </c>
      <c r="H24" s="3" t="s">
        <v>24</v>
      </c>
    </row>
    <row r="25" spans="1:11" ht="14.4" x14ac:dyDescent="0.3">
      <c r="A25" s="30" t="s">
        <v>25</v>
      </c>
      <c r="B25" s="30"/>
      <c r="C25" s="30"/>
      <c r="D25" s="11"/>
      <c r="E25" s="11"/>
      <c r="F25" s="11"/>
      <c r="G25" s="11"/>
      <c r="H25" s="11"/>
    </row>
    <row r="26" spans="1:11" ht="14.4" x14ac:dyDescent="0.3">
      <c r="A26" s="31" t="s">
        <v>32</v>
      </c>
      <c r="B26" s="31"/>
      <c r="C26" s="31"/>
      <c r="D26" s="22">
        <v>300000000</v>
      </c>
      <c r="E26" s="12" t="s">
        <v>35</v>
      </c>
      <c r="F26" s="12" t="s">
        <v>36</v>
      </c>
      <c r="G26" s="16">
        <v>0</v>
      </c>
      <c r="H26" s="13">
        <v>5.6000000000000001E-2</v>
      </c>
      <c r="I26" s="2"/>
      <c r="J26" s="2"/>
      <c r="K26" s="2"/>
    </row>
    <row r="27" spans="1:11" ht="14.4" x14ac:dyDescent="0.3">
      <c r="A27" s="31" t="s">
        <v>33</v>
      </c>
      <c r="B27" s="31"/>
      <c r="C27" s="31"/>
      <c r="D27" s="22">
        <v>400000000</v>
      </c>
      <c r="E27" s="12" t="s">
        <v>35</v>
      </c>
      <c r="F27" s="12" t="s">
        <v>37</v>
      </c>
      <c r="G27" s="16">
        <v>0</v>
      </c>
      <c r="H27" s="13">
        <v>6.08E-2</v>
      </c>
      <c r="I27" s="2"/>
      <c r="J27" s="2"/>
      <c r="K27" s="2"/>
    </row>
    <row r="28" spans="1:11" ht="14.4" x14ac:dyDescent="0.3">
      <c r="A28" s="31" t="s">
        <v>34</v>
      </c>
      <c r="B28" s="31"/>
      <c r="C28" s="31"/>
      <c r="D28" s="22">
        <v>100000000</v>
      </c>
      <c r="E28" s="12" t="s">
        <v>35</v>
      </c>
      <c r="F28" s="12" t="s">
        <v>38</v>
      </c>
      <c r="G28" s="16">
        <v>0</v>
      </c>
      <c r="H28" s="13">
        <v>6.0900000000000003E-2</v>
      </c>
      <c r="I28" s="2"/>
      <c r="J28" s="2"/>
      <c r="K28" s="2"/>
    </row>
    <row r="29" spans="1:11" ht="14.4" x14ac:dyDescent="0.3">
      <c r="A29" s="28"/>
      <c r="B29" s="28"/>
      <c r="C29" s="28"/>
      <c r="D29" s="28"/>
      <c r="E29" s="28"/>
      <c r="F29" s="28"/>
      <c r="G29"/>
      <c r="H29"/>
    </row>
  </sheetData>
  <mergeCells count="12">
    <mergeCell ref="A22:H22"/>
    <mergeCell ref="A29:F29"/>
    <mergeCell ref="A24:C24"/>
    <mergeCell ref="A25:C25"/>
    <mergeCell ref="A28:C28"/>
    <mergeCell ref="A26:C26"/>
    <mergeCell ref="A27:C27"/>
    <mergeCell ref="A1:H1"/>
    <mergeCell ref="A2:H2"/>
    <mergeCell ref="A3:H3"/>
    <mergeCell ref="A4:H4"/>
    <mergeCell ref="A21:H21"/>
  </mergeCells>
  <printOptions horizontalCentered="1"/>
  <pageMargins left="0.78740157480314965" right="0.78740157480314965" top="1.3779527559055118" bottom="0.59055118110236227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29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CTRL_PPTAL</cp:lastModifiedBy>
  <cp:lastPrinted>2021-10-05T02:36:36Z</cp:lastPrinted>
  <dcterms:created xsi:type="dcterms:W3CDTF">2018-09-24T20:46:56Z</dcterms:created>
  <dcterms:modified xsi:type="dcterms:W3CDTF">2021-10-05T02:36:37Z</dcterms:modified>
</cp:coreProperties>
</file>